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3040" windowHeight="9072"/>
  </bookViews>
  <sheets>
    <sheet name="Accounts" sheetId="1" r:id="rId1"/>
    <sheet name="Bank Rec" sheetId="2" r:id="rId2"/>
  </sheets>
  <externalReferences>
    <externalReference r:id="rId3"/>
  </externalReferences>
  <definedNames>
    <definedName name="_xlnm.Print_Area" localSheetId="0">Accounts!$A$1:$G$68</definedName>
    <definedName name="_xlnm.Print_Area" localSheetId="1">'Bank Rec'!$A$1:$H$33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2" l="1"/>
  <c r="G11" i="2"/>
  <c r="E43" i="1"/>
  <c r="C43" i="1"/>
  <c r="E37" i="1"/>
  <c r="D37" i="1"/>
  <c r="B37" i="1"/>
  <c r="C36" i="1"/>
  <c r="C35" i="1"/>
  <c r="C34" i="1"/>
  <c r="C33" i="1"/>
  <c r="C31" i="1"/>
  <c r="C30" i="1"/>
  <c r="C29" i="1"/>
  <c r="C28" i="1"/>
  <c r="C27" i="1"/>
  <c r="C26" i="1"/>
  <c r="C25" i="1"/>
  <c r="C24" i="1"/>
  <c r="C22" i="1"/>
  <c r="C21" i="1"/>
  <c r="C20" i="1"/>
  <c r="C37" i="1" s="1"/>
  <c r="E15" i="1"/>
  <c r="E39" i="1" s="1"/>
  <c r="D15" i="1"/>
  <c r="D39" i="1" s="1"/>
  <c r="D42" i="1" s="1"/>
  <c r="B15" i="1"/>
  <c r="B39" i="1" s="1"/>
  <c r="C14" i="1"/>
  <c r="C13" i="1"/>
  <c r="C12" i="1"/>
  <c r="C11" i="1"/>
  <c r="C10" i="1"/>
  <c r="C9" i="1"/>
  <c r="C8" i="1"/>
  <c r="C7" i="1"/>
  <c r="D4" i="1"/>
  <c r="C4" i="1"/>
  <c r="C15" i="1" l="1"/>
  <c r="C39" i="1" s="1"/>
</calcChain>
</file>

<file path=xl/sharedStrings.xml><?xml version="1.0" encoding="utf-8"?>
<sst xmlns="http://schemas.openxmlformats.org/spreadsheetml/2006/main" count="109" uniqueCount="90">
  <si>
    <t xml:space="preserve">Neen Savage Parish Council </t>
  </si>
  <si>
    <t>First Quarterly Review</t>
  </si>
  <si>
    <t>Accounts  2018-19</t>
  </si>
  <si>
    <t>INCOME</t>
  </si>
  <si>
    <t>Notes:</t>
  </si>
  <si>
    <t>Item</t>
  </si>
  <si>
    <t>2017-18</t>
  </si>
  <si>
    <t>2018-19</t>
  </si>
  <si>
    <t>actual</t>
  </si>
  <si>
    <t>to date</t>
  </si>
  <si>
    <t>estimate</t>
  </si>
  <si>
    <t>budget</t>
  </si>
  <si>
    <t>at 30.06.18</t>
  </si>
  <si>
    <t>set 27.12.17</t>
  </si>
  <si>
    <t>Precept</t>
  </si>
  <si>
    <t>Bank Interest</t>
  </si>
  <si>
    <t>Highway Grant</t>
  </si>
  <si>
    <t>Neighbourhood Fund</t>
  </si>
  <si>
    <t>(i)</t>
  </si>
  <si>
    <t>Other Grants (&amp; Donations)</t>
  </si>
  <si>
    <t>(ii)</t>
  </si>
  <si>
    <t>Wayleave</t>
  </si>
  <si>
    <t>VAT refund</t>
  </si>
  <si>
    <t>Sales (&amp; Other)</t>
  </si>
  <si>
    <t>TOTAL</t>
  </si>
  <si>
    <t>EXPENDITURE</t>
  </si>
  <si>
    <t>Clerk's salary</t>
  </si>
  <si>
    <t>*</t>
  </si>
  <si>
    <t>Administration</t>
  </si>
  <si>
    <t>(iii)</t>
  </si>
  <si>
    <t>Clerk's Training costs</t>
  </si>
  <si>
    <t>Councillors' Training costs</t>
  </si>
  <si>
    <t>Insurance</t>
  </si>
  <si>
    <t>Room hire</t>
  </si>
  <si>
    <t>Audit fees</t>
  </si>
  <si>
    <t>SALC and other subscriptions</t>
  </si>
  <si>
    <t>Election expenses</t>
  </si>
  <si>
    <t>(iv)</t>
  </si>
  <si>
    <t>Authorised expenditure</t>
  </si>
  <si>
    <t>Parish Plan Projects</t>
  </si>
  <si>
    <t>Parish Projects - Precept funded</t>
  </si>
  <si>
    <t>(v)</t>
  </si>
  <si>
    <t>Parish Projects - CIL/NF funded</t>
  </si>
  <si>
    <t>Lengthsman/Environmental</t>
  </si>
  <si>
    <t>Donations (Section 137)</t>
  </si>
  <si>
    <t>(vi)</t>
  </si>
  <si>
    <t>VAT (recoverable)</t>
  </si>
  <si>
    <t>VAT (non-recoverable)</t>
  </si>
  <si>
    <t>Excess of Income over Expenditure</t>
  </si>
  <si>
    <t>Opening balance</t>
  </si>
  <si>
    <t>Excess for year</t>
  </si>
  <si>
    <t>Closing balance</t>
  </si>
  <si>
    <t>Ear-Marked Project Reserves</t>
  </si>
  <si>
    <t>1.  Six Ashes (speed mmt) - £1300</t>
  </si>
  <si>
    <t>2.  Pike Common - £300</t>
  </si>
  <si>
    <t>3.  Baveney Common - £500</t>
  </si>
  <si>
    <t>4.  Phone Box - £250</t>
  </si>
  <si>
    <t>5.  Neighbourhood Fund £2026.07</t>
  </si>
  <si>
    <t>6.  Transparency Code - £881</t>
  </si>
  <si>
    <t>7.  SmartWater/Defibrillator - £2000</t>
  </si>
  <si>
    <t>Net Closing Balance = General Reserve</t>
  </si>
  <si>
    <t>(vii)</t>
  </si>
  <si>
    <r>
      <t>*</t>
    </r>
    <r>
      <rPr>
        <sz val="11"/>
        <color indexed="8"/>
        <rFont val="Times New Roman"/>
        <family val="1"/>
      </rPr>
      <t xml:space="preserve"> non-discretionary items</t>
    </r>
  </si>
  <si>
    <t>(i) Neighbourhood Fund (subsequential to development) - unspent amounts c/f in ear-marked reserves</t>
  </si>
  <si>
    <t>(ii) Transparency Code - unspent amounts c/f in ear-marked reserves</t>
  </si>
  <si>
    <t>(iii) Clerk's admin expenses, new computer, website</t>
  </si>
  <si>
    <t>(iv)  Elections cost £814.73 in 2017 - payable in 2018/19</t>
  </si>
  <si>
    <t>(v) Parish projects ie asset or community projects (SmartWater) - unspent amounts c/f in ear-marked reserves</t>
  </si>
  <si>
    <t>(vi) Donations given under Section 137 - considered upon request from community groups.</t>
  </si>
  <si>
    <t>(vii) Recommend General Reserve = six - nine months precept.</t>
  </si>
  <si>
    <t>Prepared by D McBride   20.07.18</t>
  </si>
  <si>
    <t>Signed...................................................  Clerk</t>
  </si>
  <si>
    <t>Approved at meeting on 25.07.18</t>
  </si>
  <si>
    <t>Signed...............................................Chairman</t>
  </si>
  <si>
    <t>Neen Savage Parish Council</t>
  </si>
  <si>
    <t>Bank Reconciliation as at 30th June 2018</t>
  </si>
  <si>
    <t>Opening Cash Book Balance at 1st April 2018</t>
  </si>
  <si>
    <t>Add Receipts during year</t>
  </si>
  <si>
    <t>Less Payments during year</t>
  </si>
  <si>
    <t>Closing Cash Book Balance at 30th June 2018</t>
  </si>
  <si>
    <t>Balances per bank statements at 30th June 2018:-</t>
  </si>
  <si>
    <t>Treasurer's A/c 30-12-20/00161427</t>
  </si>
  <si>
    <t>Statement:</t>
  </si>
  <si>
    <t>Business Bank Instant A/c 30-12-20/07258868</t>
  </si>
  <si>
    <t>Less payments not yet recorded on statements:-</t>
  </si>
  <si>
    <t>Plus receipts not yet recorded on statements:-</t>
  </si>
  <si>
    <t>Net Bank Balance at 30th June 2018</t>
  </si>
  <si>
    <t>Clerk &amp; Responsible Financial Officer</t>
  </si>
  <si>
    <t>Chairman/Councillor</t>
  </si>
  <si>
    <t>Prepared by D McBride 19.07.18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</si>
</sst>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*#\,##0"/>
    <numFmt numFmtId="165" formatCode="&quot;£&quot;#,##0"/>
  </numFmts>
  <fonts count="30" x14ac:knownFonts="1">
    <font>
      <sz val="11"/>
      <color theme="1"/>
      <name val="Calibri"/>
      <family val="2"/>
      <scheme val="minor"/>
    </font>
    <font>
      <b/>
      <u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u/>
      <sz val="12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name val="Arial"/>
      <family val="2"/>
    </font>
    <font>
      <u/>
      <sz val="11"/>
      <color indexed="8"/>
      <name val="Times New Roman"/>
      <family val="1"/>
    </font>
    <font>
      <u/>
      <sz val="10"/>
      <name val="Times New Roman"/>
      <family val="1"/>
    </font>
    <font>
      <i/>
      <u/>
      <sz val="10"/>
      <name val="Times New Roman"/>
      <family val="1"/>
    </font>
    <font>
      <b/>
      <u/>
      <sz val="10"/>
      <name val="Times New Roman"/>
      <family val="1"/>
    </font>
    <font>
      <u/>
      <sz val="11"/>
      <name val="Times New Roman"/>
      <family val="1"/>
    </font>
    <font>
      <b/>
      <u/>
      <sz val="11"/>
      <name val="Times New Roman"/>
      <family val="1"/>
    </font>
    <font>
      <b/>
      <u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1"/>
      <color indexed="10"/>
      <name val="Times New Roman"/>
      <family val="1"/>
    </font>
    <font>
      <i/>
      <sz val="10"/>
      <name val="Arial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9"/>
      <name val="Arial"/>
      <family val="2"/>
    </font>
    <font>
      <i/>
      <sz val="9"/>
      <name val="Arial"/>
      <family val="2"/>
    </font>
    <font>
      <b/>
      <u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1" fontId="1" fillId="0" borderId="1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1" fontId="1" fillId="0" borderId="3" xfId="0" applyNumberFormat="1" applyFont="1" applyBorder="1" applyAlignment="1">
      <alignment horizontal="centerContinuous"/>
    </xf>
    <xf numFmtId="1" fontId="2" fillId="0" borderId="0" xfId="0" applyNumberFormat="1" applyFont="1" applyBorder="1"/>
    <xf numFmtId="0" fontId="0" fillId="0" borderId="0" xfId="0" applyBorder="1"/>
    <xf numFmtId="1" fontId="3" fillId="0" borderId="4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1" fontId="4" fillId="0" borderId="6" xfId="0" applyNumberFormat="1" applyFont="1" applyBorder="1" applyAlignment="1">
      <alignment horizontal="centerContinuous"/>
    </xf>
    <xf numFmtId="1" fontId="4" fillId="0" borderId="7" xfId="0" applyNumberFormat="1" applyFont="1" applyBorder="1" applyAlignment="1">
      <alignment horizontal="centerContinuous"/>
    </xf>
    <xf numFmtId="1" fontId="4" fillId="0" borderId="8" xfId="0" applyNumberFormat="1" applyFont="1" applyBorder="1" applyAlignment="1">
      <alignment horizontal="centerContinuous"/>
    </xf>
    <xf numFmtId="0" fontId="5" fillId="0" borderId="0" xfId="0" applyFont="1" applyBorder="1"/>
    <xf numFmtId="1" fontId="6" fillId="0" borderId="9" xfId="0" applyNumberFormat="1" applyFont="1" applyBorder="1" applyAlignment="1">
      <alignment horizontal="center"/>
    </xf>
    <xf numFmtId="1" fontId="7" fillId="0" borderId="10" xfId="0" applyNumberFormat="1" applyFont="1" applyFill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3" fillId="0" borderId="12" xfId="0" applyNumberFormat="1" applyFont="1" applyBorder="1"/>
    <xf numFmtId="1" fontId="14" fillId="0" borderId="13" xfId="0" applyNumberFormat="1" applyFont="1" applyFill="1" applyBorder="1"/>
    <xf numFmtId="1" fontId="14" fillId="0" borderId="14" xfId="0" applyNumberFormat="1" applyFont="1" applyFill="1" applyBorder="1"/>
    <xf numFmtId="0" fontId="16" fillId="0" borderId="0" xfId="0" applyFont="1" applyBorder="1"/>
    <xf numFmtId="1" fontId="13" fillId="0" borderId="15" xfId="0" applyNumberFormat="1" applyFont="1" applyBorder="1"/>
    <xf numFmtId="1" fontId="14" fillId="0" borderId="16" xfId="0" applyNumberFormat="1" applyFont="1" applyFill="1" applyBorder="1"/>
    <xf numFmtId="1" fontId="14" fillId="0" borderId="17" xfId="0" applyNumberFormat="1" applyFont="1" applyFill="1" applyBorder="1"/>
    <xf numFmtId="1" fontId="2" fillId="0" borderId="18" xfId="0" applyNumberFormat="1" applyFont="1" applyBorder="1" applyAlignment="1">
      <alignment horizontal="center"/>
    </xf>
    <xf numFmtId="1" fontId="17" fillId="0" borderId="19" xfId="0" applyNumberFormat="1" applyFont="1" applyFill="1" applyBorder="1"/>
    <xf numFmtId="1" fontId="13" fillId="2" borderId="4" xfId="0" applyNumberFormat="1" applyFont="1" applyFill="1" applyBorder="1"/>
    <xf numFmtId="1" fontId="19" fillId="2" borderId="0" xfId="0" applyNumberFormat="1" applyFont="1" applyFill="1" applyBorder="1"/>
    <xf numFmtId="0" fontId="20" fillId="2" borderId="0" xfId="0" applyFont="1" applyFill="1" applyBorder="1"/>
    <xf numFmtId="0" fontId="0" fillId="2" borderId="0" xfId="0" applyFill="1" applyBorder="1"/>
    <xf numFmtId="1" fontId="14" fillId="2" borderId="5" xfId="0" applyNumberFormat="1" applyFont="1" applyFill="1" applyBorder="1"/>
    <xf numFmtId="164" fontId="14" fillId="0" borderId="0" xfId="0" applyNumberFormat="1" applyFont="1" applyFill="1" applyBorder="1"/>
    <xf numFmtId="0" fontId="0" fillId="0" borderId="0" xfId="0" applyFill="1" applyBorder="1"/>
    <xf numFmtId="165" fontId="0" fillId="0" borderId="0" xfId="0" applyNumberFormat="1" applyBorder="1"/>
    <xf numFmtId="0" fontId="5" fillId="0" borderId="0" xfId="0" applyFont="1" applyFill="1" applyBorder="1"/>
    <xf numFmtId="1" fontId="14" fillId="0" borderId="17" xfId="0" applyNumberFormat="1" applyFont="1" applyFill="1" applyBorder="1" applyAlignment="1">
      <alignment horizontal="right"/>
    </xf>
    <xf numFmtId="1" fontId="17" fillId="0" borderId="20" xfId="0" applyNumberFormat="1" applyFont="1" applyFill="1" applyBorder="1"/>
    <xf numFmtId="1" fontId="14" fillId="2" borderId="0" xfId="0" applyNumberFormat="1" applyFont="1" applyFill="1" applyBorder="1"/>
    <xf numFmtId="0" fontId="14" fillId="2" borderId="0" xfId="0" applyFont="1" applyFill="1" applyBorder="1"/>
    <xf numFmtId="1" fontId="21" fillId="0" borderId="18" xfId="0" applyNumberFormat="1" applyFont="1" applyBorder="1"/>
    <xf numFmtId="0" fontId="14" fillId="2" borderId="7" xfId="0" applyFont="1" applyFill="1" applyBorder="1"/>
    <xf numFmtId="1" fontId="13" fillId="0" borderId="9" xfId="0" applyNumberFormat="1" applyFont="1" applyBorder="1"/>
    <xf numFmtId="1" fontId="14" fillId="0" borderId="10" xfId="0" applyNumberFormat="1" applyFont="1" applyFill="1" applyBorder="1"/>
    <xf numFmtId="1" fontId="14" fillId="0" borderId="11" xfId="0" applyNumberFormat="1" applyFont="1" applyFill="1" applyBorder="1"/>
    <xf numFmtId="0" fontId="20" fillId="0" borderId="0" xfId="0" applyFont="1" applyFill="1" applyBorder="1"/>
    <xf numFmtId="1" fontId="13" fillId="0" borderId="22" xfId="0" applyNumberFormat="1" applyFont="1" applyBorder="1"/>
    <xf numFmtId="1" fontId="14" fillId="0" borderId="23" xfId="0" applyNumberFormat="1" applyFont="1" applyFill="1" applyBorder="1"/>
    <xf numFmtId="1" fontId="14" fillId="0" borderId="25" xfId="0" applyNumberFormat="1" applyFont="1" applyFill="1" applyBorder="1"/>
    <xf numFmtId="1" fontId="13" fillId="0" borderId="26" xfId="0" applyNumberFormat="1" applyFont="1" applyBorder="1"/>
    <xf numFmtId="1" fontId="14" fillId="0" borderId="27" xfId="0" applyNumberFormat="1" applyFont="1" applyFill="1" applyBorder="1"/>
    <xf numFmtId="0" fontId="5" fillId="0" borderId="27" xfId="0" applyFont="1" applyFill="1" applyBorder="1"/>
    <xf numFmtId="0" fontId="20" fillId="0" borderId="27" xfId="0" applyFont="1" applyFill="1" applyBorder="1"/>
    <xf numFmtId="1" fontId="14" fillId="0" borderId="0" xfId="0" applyNumberFormat="1" applyFont="1" applyFill="1" applyBorder="1"/>
    <xf numFmtId="1" fontId="13" fillId="0" borderId="28" xfId="0" applyNumberFormat="1" applyFont="1" applyBorder="1"/>
    <xf numFmtId="0" fontId="5" fillId="0" borderId="13" xfId="0" applyFont="1" applyFill="1" applyBorder="1"/>
    <xf numFmtId="0" fontId="20" fillId="0" borderId="13" xfId="0" applyFont="1" applyFill="1" applyBorder="1"/>
    <xf numFmtId="1" fontId="14" fillId="0" borderId="28" xfId="0" applyNumberFormat="1" applyFont="1" applyFill="1" applyBorder="1"/>
    <xf numFmtId="1" fontId="13" fillId="0" borderId="29" xfId="0" applyNumberFormat="1" applyFont="1" applyBorder="1"/>
    <xf numFmtId="0" fontId="20" fillId="0" borderId="29" xfId="0" applyFont="1" applyFill="1" applyBorder="1"/>
    <xf numFmtId="0" fontId="5" fillId="0" borderId="23" xfId="0" applyFont="1" applyFill="1" applyBorder="1"/>
    <xf numFmtId="0" fontId="20" fillId="0" borderId="23" xfId="0" applyFont="1" applyFill="1" applyBorder="1"/>
    <xf numFmtId="1" fontId="2" fillId="0" borderId="0" xfId="0" applyNumberFormat="1" applyFont="1" applyBorder="1" applyAlignment="1">
      <alignment horizontal="centerContinuous"/>
    </xf>
    <xf numFmtId="1" fontId="13" fillId="0" borderId="0" xfId="0" applyNumberFormat="1" applyFont="1" applyBorder="1" applyAlignment="1">
      <alignment horizontal="centerContinuous"/>
    </xf>
    <xf numFmtId="1" fontId="22" fillId="0" borderId="0" xfId="0" applyNumberFormat="1" applyFont="1" applyBorder="1" applyAlignment="1">
      <alignment horizontal="left"/>
    </xf>
    <xf numFmtId="1" fontId="22" fillId="0" borderId="0" xfId="0" applyNumberFormat="1" applyFont="1" applyBorder="1" applyAlignment="1">
      <alignment horizontal="centerContinuous"/>
    </xf>
    <xf numFmtId="164" fontId="23" fillId="0" borderId="0" xfId="0" applyNumberFormat="1" applyFont="1" applyFill="1" applyBorder="1"/>
    <xf numFmtId="1" fontId="23" fillId="0" borderId="0" xfId="0" applyNumberFormat="1" applyFont="1" applyBorder="1"/>
    <xf numFmtId="0" fontId="24" fillId="0" borderId="0" xfId="0" applyFont="1" applyBorder="1"/>
    <xf numFmtId="0" fontId="25" fillId="0" borderId="0" xfId="0" applyFont="1" applyBorder="1"/>
    <xf numFmtId="1" fontId="22" fillId="0" borderId="0" xfId="0" applyNumberFormat="1" applyFont="1" applyBorder="1"/>
    <xf numFmtId="1" fontId="22" fillId="0" borderId="0" xfId="0" applyNumberFormat="1" applyFont="1" applyFill="1" applyBorder="1"/>
    <xf numFmtId="0" fontId="26" fillId="0" borderId="0" xfId="0" applyFont="1" applyBorder="1"/>
    <xf numFmtId="1" fontId="13" fillId="0" borderId="0" xfId="0" applyNumberFormat="1" applyFont="1" applyBorder="1"/>
    <xf numFmtId="1" fontId="19" fillId="0" borderId="0" xfId="0" applyNumberFormat="1" applyFont="1" applyBorder="1"/>
    <xf numFmtId="0" fontId="15" fillId="0" borderId="0" xfId="0" applyFont="1" applyBorder="1"/>
    <xf numFmtId="0" fontId="14" fillId="0" borderId="0" xfId="0" applyFont="1" applyFill="1" applyBorder="1"/>
    <xf numFmtId="0" fontId="20" fillId="0" borderId="0" xfId="0" applyFont="1" applyBorder="1"/>
    <xf numFmtId="1" fontId="17" fillId="0" borderId="0" xfId="0" applyNumberFormat="1" applyFont="1" applyBorder="1"/>
    <xf numFmtId="1" fontId="14" fillId="0" borderId="0" xfId="0" applyNumberFormat="1" applyFont="1" applyBorder="1"/>
    <xf numFmtId="0" fontId="27" fillId="0" borderId="0" xfId="0" applyFont="1" applyAlignment="1">
      <alignment horizontal="centerContinuous"/>
    </xf>
    <xf numFmtId="0" fontId="14" fillId="0" borderId="0" xfId="0" applyFont="1"/>
    <xf numFmtId="49" fontId="14" fillId="0" borderId="0" xfId="0" applyNumberFormat="1" applyFont="1"/>
    <xf numFmtId="2" fontId="14" fillId="0" borderId="0" xfId="0" applyNumberFormat="1" applyFont="1"/>
    <xf numFmtId="0" fontId="28" fillId="0" borderId="0" xfId="0" applyFont="1" applyAlignment="1">
      <alignment horizontal="centerContinuous"/>
    </xf>
    <xf numFmtId="44" fontId="14" fillId="0" borderId="0" xfId="0" applyNumberFormat="1" applyFont="1"/>
    <xf numFmtId="44" fontId="14" fillId="0" borderId="30" xfId="0" applyNumberFormat="1" applyFont="1" applyBorder="1"/>
    <xf numFmtId="0" fontId="14" fillId="0" borderId="0" xfId="0" applyFont="1" applyAlignment="1"/>
    <xf numFmtId="0" fontId="29" fillId="0" borderId="0" xfId="0" applyFont="1"/>
    <xf numFmtId="0" fontId="14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2" fontId="14" fillId="0" borderId="31" xfId="0" applyNumberFormat="1" applyFont="1" applyBorder="1"/>
    <xf numFmtId="0" fontId="14" fillId="0" borderId="21" xfId="0" applyFont="1" applyBorder="1"/>
    <xf numFmtId="0" fontId="14" fillId="0" borderId="32" xfId="0" applyFont="1" applyBorder="1"/>
    <xf numFmtId="0" fontId="14" fillId="0" borderId="33" xfId="0" applyFont="1" applyBorder="1"/>
    <xf numFmtId="0" fontId="14" fillId="0" borderId="34" xfId="0" applyFont="1" applyBorder="1"/>
    <xf numFmtId="0" fontId="0" fillId="0" borderId="31" xfId="0" applyBorder="1"/>
    <xf numFmtId="0" fontId="14" fillId="0" borderId="31" xfId="0" applyFont="1" applyBorder="1"/>
    <xf numFmtId="0" fontId="14" fillId="0" borderId="35" xfId="0" applyFont="1" applyBorder="1"/>
    <xf numFmtId="0" fontId="0" fillId="0" borderId="21" xfId="0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5" fillId="0" borderId="0" xfId="0" applyFont="1"/>
    <xf numFmtId="1" fontId="8" fillId="3" borderId="10" xfId="0" applyNumberFormat="1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1" fontId="15" fillId="3" borderId="13" xfId="0" applyNumberFormat="1" applyFont="1" applyFill="1" applyBorder="1"/>
    <xf numFmtId="1" fontId="15" fillId="3" borderId="16" xfId="0" applyNumberFormat="1" applyFont="1" applyFill="1" applyBorder="1"/>
    <xf numFmtId="1" fontId="18" fillId="3" borderId="19" xfId="0" applyNumberFormat="1" applyFont="1" applyFill="1" applyBorder="1"/>
    <xf numFmtId="0" fontId="15" fillId="3" borderId="0" xfId="0" applyFont="1" applyFill="1" applyBorder="1"/>
    <xf numFmtId="0" fontId="20" fillId="3" borderId="21" xfId="0" applyFont="1" applyFill="1" applyBorder="1"/>
    <xf numFmtId="0" fontId="20" fillId="3" borderId="0" xfId="0" applyFont="1" applyFill="1" applyBorder="1"/>
    <xf numFmtId="0" fontId="20" fillId="3" borderId="2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lwen.ITS\AppData\Local\Packages\microsoft.windowscommunicationsapps_8wekyb3d8bbwe\LocalState\Files\S0\9077\NSPC%20Accounts%2018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Reconciliation"/>
      <sheetName val="Set up sheet"/>
      <sheetName val="VAT"/>
      <sheetName val="Budget"/>
      <sheetName val="Section 137"/>
      <sheetName val="Admin Costs"/>
      <sheetName val="Asset Register"/>
      <sheetName val="Summary"/>
      <sheetName val="Bank Accounts"/>
      <sheetName val="Trans Code"/>
      <sheetName val="Sheet2"/>
    </sheetNames>
    <sheetDataSet>
      <sheetData sheetId="0"/>
      <sheetData sheetId="1">
        <row r="4">
          <cell r="B4" t="str">
            <v>2018-19</v>
          </cell>
        </row>
      </sheetData>
      <sheetData sheetId="2"/>
      <sheetData sheetId="3"/>
      <sheetData sheetId="4"/>
      <sheetData sheetId="5"/>
      <sheetData sheetId="6"/>
      <sheetData sheetId="7">
        <row r="7">
          <cell r="E7">
            <v>5411</v>
          </cell>
        </row>
        <row r="8">
          <cell r="E8">
            <v>0.45000000000000007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58.64</v>
          </cell>
        </row>
        <row r="13">
          <cell r="E13">
            <v>0</v>
          </cell>
        </row>
        <row r="14">
          <cell r="E14">
            <v>0</v>
          </cell>
        </row>
        <row r="20">
          <cell r="E20">
            <v>536.12</v>
          </cell>
        </row>
        <row r="21">
          <cell r="E21">
            <v>123.97</v>
          </cell>
        </row>
        <row r="22">
          <cell r="E22">
            <v>0</v>
          </cell>
        </row>
        <row r="25">
          <cell r="E25">
            <v>324.44</v>
          </cell>
        </row>
        <row r="26">
          <cell r="E26">
            <v>0</v>
          </cell>
        </row>
        <row r="27">
          <cell r="E27">
            <v>0</v>
          </cell>
        </row>
        <row r="28">
          <cell r="E28">
            <v>176.39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0</v>
          </cell>
        </row>
        <row r="32">
          <cell r="E32">
            <v>889.22</v>
          </cell>
        </row>
        <row r="33">
          <cell r="E33">
            <v>0</v>
          </cell>
        </row>
        <row r="35">
          <cell r="E35">
            <v>100</v>
          </cell>
        </row>
        <row r="36">
          <cell r="E36">
            <v>142.4</v>
          </cell>
        </row>
        <row r="37">
          <cell r="E37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9"/>
  <sheetViews>
    <sheetView tabSelected="1" workbookViewId="0">
      <selection activeCell="K72" sqref="K72"/>
    </sheetView>
  </sheetViews>
  <sheetFormatPr defaultRowHeight="14.4" x14ac:dyDescent="0.3"/>
  <cols>
    <col min="1" max="1" width="33.77734375" customWidth="1"/>
    <col min="6" max="6" width="1.6640625" customWidth="1"/>
    <col min="7" max="7" width="5.77734375" customWidth="1"/>
  </cols>
  <sheetData>
    <row r="1" spans="1:7" ht="17.399999999999999" x14ac:dyDescent="0.3">
      <c r="A1" s="1" t="s">
        <v>0</v>
      </c>
      <c r="B1" s="2"/>
      <c r="C1" s="2"/>
      <c r="D1" s="2"/>
      <c r="E1" s="3"/>
      <c r="F1" s="4"/>
      <c r="G1" s="5"/>
    </row>
    <row r="2" spans="1:7" ht="15.6" x14ac:dyDescent="0.3">
      <c r="A2" s="6" t="s">
        <v>1</v>
      </c>
      <c r="B2" s="7" t="s">
        <v>2</v>
      </c>
      <c r="C2" s="7"/>
      <c r="D2" s="7"/>
      <c r="E2" s="8"/>
      <c r="F2" s="4"/>
      <c r="G2" s="5"/>
    </row>
    <row r="3" spans="1:7" x14ac:dyDescent="0.3">
      <c r="A3" s="9" t="s">
        <v>3</v>
      </c>
      <c r="B3" s="10"/>
      <c r="C3" s="10"/>
      <c r="D3" s="10"/>
      <c r="E3" s="11"/>
      <c r="F3" s="4"/>
      <c r="G3" s="12" t="s">
        <v>4</v>
      </c>
    </row>
    <row r="4" spans="1:7" x14ac:dyDescent="0.3">
      <c r="A4" s="13" t="s">
        <v>5</v>
      </c>
      <c r="B4" s="14" t="s">
        <v>6</v>
      </c>
      <c r="C4" s="109" t="str">
        <f>'[1]Set up sheet'!B4</f>
        <v>2018-19</v>
      </c>
      <c r="D4" s="14" t="str">
        <f>'[1]Set up sheet'!B4</f>
        <v>2018-19</v>
      </c>
      <c r="E4" s="15" t="s">
        <v>7</v>
      </c>
      <c r="F4" s="4"/>
      <c r="G4" s="5"/>
    </row>
    <row r="5" spans="1:7" x14ac:dyDescent="0.3">
      <c r="A5" s="16"/>
      <c r="B5" s="17" t="s">
        <v>8</v>
      </c>
      <c r="C5" s="110" t="s">
        <v>9</v>
      </c>
      <c r="D5" s="18" t="s">
        <v>10</v>
      </c>
      <c r="E5" s="19" t="s">
        <v>11</v>
      </c>
      <c r="F5" s="4"/>
      <c r="G5" s="5"/>
    </row>
    <row r="6" spans="1:7" x14ac:dyDescent="0.3">
      <c r="A6" s="16"/>
      <c r="B6" s="17"/>
      <c r="C6" s="110"/>
      <c r="D6" s="20" t="s">
        <v>12</v>
      </c>
      <c r="E6" s="21" t="s">
        <v>13</v>
      </c>
      <c r="F6" s="4"/>
      <c r="G6" s="5"/>
    </row>
    <row r="7" spans="1:7" x14ac:dyDescent="0.3">
      <c r="A7" s="22" t="s">
        <v>14</v>
      </c>
      <c r="B7" s="23">
        <v>5483</v>
      </c>
      <c r="C7" s="111">
        <f>[1]Summary!E7</f>
        <v>5411</v>
      </c>
      <c r="D7" s="23">
        <v>5411</v>
      </c>
      <c r="E7" s="24">
        <v>5411</v>
      </c>
      <c r="F7" s="4"/>
      <c r="G7" s="5"/>
    </row>
    <row r="8" spans="1:7" x14ac:dyDescent="0.3">
      <c r="A8" s="22" t="s">
        <v>15</v>
      </c>
      <c r="B8" s="23">
        <v>2</v>
      </c>
      <c r="C8" s="111">
        <f>[1]Summary!E8</f>
        <v>0.45000000000000007</v>
      </c>
      <c r="D8" s="23">
        <v>1</v>
      </c>
      <c r="E8" s="24">
        <v>1</v>
      </c>
      <c r="F8" s="4"/>
      <c r="G8" s="5"/>
    </row>
    <row r="9" spans="1:7" x14ac:dyDescent="0.3">
      <c r="A9" s="22" t="s">
        <v>16</v>
      </c>
      <c r="B9" s="23">
        <v>0</v>
      </c>
      <c r="C9" s="111">
        <f>[1]Summary!E9</f>
        <v>0</v>
      </c>
      <c r="D9" s="23">
        <v>500</v>
      </c>
      <c r="E9" s="24">
        <v>500</v>
      </c>
      <c r="F9" s="4"/>
      <c r="G9" s="5"/>
    </row>
    <row r="10" spans="1:7" x14ac:dyDescent="0.3">
      <c r="A10" s="22" t="s">
        <v>17</v>
      </c>
      <c r="B10" s="23">
        <v>2026</v>
      </c>
      <c r="C10" s="111">
        <f>[1]Summary!E10</f>
        <v>0</v>
      </c>
      <c r="D10" s="23">
        <v>0</v>
      </c>
      <c r="E10" s="24">
        <v>0</v>
      </c>
      <c r="F10" s="4"/>
      <c r="G10" s="5" t="s">
        <v>18</v>
      </c>
    </row>
    <row r="11" spans="1:7" x14ac:dyDescent="0.3">
      <c r="A11" s="22" t="s">
        <v>19</v>
      </c>
      <c r="B11" s="23">
        <v>1627</v>
      </c>
      <c r="C11" s="111">
        <f>[1]Summary!E11</f>
        <v>0</v>
      </c>
      <c r="D11" s="23">
        <v>0</v>
      </c>
      <c r="E11" s="24">
        <v>0</v>
      </c>
      <c r="F11" s="25"/>
      <c r="G11" s="5" t="s">
        <v>20</v>
      </c>
    </row>
    <row r="12" spans="1:7" x14ac:dyDescent="0.3">
      <c r="A12" s="22" t="s">
        <v>21</v>
      </c>
      <c r="B12" s="23">
        <v>0</v>
      </c>
      <c r="C12" s="111">
        <f>[1]Summary!E12</f>
        <v>58.64</v>
      </c>
      <c r="D12" s="23">
        <v>120</v>
      </c>
      <c r="E12" s="24">
        <v>60</v>
      </c>
      <c r="F12" s="4"/>
      <c r="G12" s="5"/>
    </row>
    <row r="13" spans="1:7" x14ac:dyDescent="0.3">
      <c r="A13" s="22" t="s">
        <v>22</v>
      </c>
      <c r="B13" s="23">
        <v>0</v>
      </c>
      <c r="C13" s="111">
        <f>[1]Summary!E13</f>
        <v>0</v>
      </c>
      <c r="D13" s="23">
        <v>300</v>
      </c>
      <c r="E13" s="24">
        <v>50</v>
      </c>
      <c r="F13" s="25"/>
      <c r="G13" s="5"/>
    </row>
    <row r="14" spans="1:7" x14ac:dyDescent="0.3">
      <c r="A14" s="26" t="s">
        <v>23</v>
      </c>
      <c r="B14" s="23">
        <v>0</v>
      </c>
      <c r="C14" s="112">
        <f>[1]Summary!E14</f>
        <v>0</v>
      </c>
      <c r="D14" s="27">
        <v>0</v>
      </c>
      <c r="E14" s="28">
        <v>0</v>
      </c>
      <c r="F14" s="4"/>
      <c r="G14" s="5"/>
    </row>
    <row r="15" spans="1:7" x14ac:dyDescent="0.3">
      <c r="A15" s="29" t="s">
        <v>24</v>
      </c>
      <c r="B15" s="30">
        <f>SUM(B7:B14)</f>
        <v>9138</v>
      </c>
      <c r="C15" s="113">
        <f>SUM(C7:C14)</f>
        <v>5470.09</v>
      </c>
      <c r="D15" s="30">
        <f>SUM(D7:D14)</f>
        <v>6332</v>
      </c>
      <c r="E15" s="30">
        <f>SUM(E7:E14)</f>
        <v>6022</v>
      </c>
      <c r="F15" s="4"/>
      <c r="G15" s="5"/>
    </row>
    <row r="16" spans="1:7" x14ac:dyDescent="0.3">
      <c r="A16" s="31"/>
      <c r="B16" s="32"/>
      <c r="C16" s="33"/>
      <c r="D16" s="34"/>
      <c r="E16" s="35"/>
      <c r="F16" s="4"/>
      <c r="G16" s="5"/>
    </row>
    <row r="17" spans="1:7" x14ac:dyDescent="0.3">
      <c r="A17" s="9" t="s">
        <v>25</v>
      </c>
      <c r="B17" s="10"/>
      <c r="C17" s="10"/>
      <c r="D17" s="10"/>
      <c r="E17" s="11"/>
      <c r="F17" s="4"/>
      <c r="G17" s="5"/>
    </row>
    <row r="18" spans="1:7" x14ac:dyDescent="0.3">
      <c r="A18" s="13" t="s">
        <v>5</v>
      </c>
      <c r="B18" s="14" t="s">
        <v>6</v>
      </c>
      <c r="C18" s="109" t="s">
        <v>7</v>
      </c>
      <c r="D18" s="14" t="s">
        <v>7</v>
      </c>
      <c r="E18" s="15" t="s">
        <v>7</v>
      </c>
      <c r="F18" s="4"/>
      <c r="G18" s="5"/>
    </row>
    <row r="19" spans="1:7" x14ac:dyDescent="0.3">
      <c r="A19" s="16"/>
      <c r="B19" s="17" t="s">
        <v>8</v>
      </c>
      <c r="C19" s="110" t="s">
        <v>9</v>
      </c>
      <c r="D19" s="18" t="s">
        <v>10</v>
      </c>
      <c r="E19" s="19" t="s">
        <v>11</v>
      </c>
      <c r="F19" s="4"/>
      <c r="G19" s="5"/>
    </row>
    <row r="20" spans="1:7" x14ac:dyDescent="0.3">
      <c r="A20" s="22" t="s">
        <v>26</v>
      </c>
      <c r="B20" s="23">
        <v>2127</v>
      </c>
      <c r="C20" s="111">
        <f>[1]Summary!E20</f>
        <v>536.12</v>
      </c>
      <c r="D20" s="23">
        <v>3500</v>
      </c>
      <c r="E20" s="24">
        <v>3500</v>
      </c>
      <c r="F20" s="4" t="s">
        <v>27</v>
      </c>
      <c r="G20" s="36"/>
    </row>
    <row r="21" spans="1:7" x14ac:dyDescent="0.3">
      <c r="A21" s="22" t="s">
        <v>28</v>
      </c>
      <c r="B21" s="23">
        <v>636</v>
      </c>
      <c r="C21" s="111">
        <f>[1]Summary!E21</f>
        <v>123.97</v>
      </c>
      <c r="D21" s="23">
        <v>600</v>
      </c>
      <c r="E21" s="24">
        <v>600</v>
      </c>
      <c r="F21" s="4" t="s">
        <v>27</v>
      </c>
      <c r="G21" s="5" t="s">
        <v>29</v>
      </c>
    </row>
    <row r="22" spans="1:7" x14ac:dyDescent="0.3">
      <c r="A22" s="22" t="s">
        <v>30</v>
      </c>
      <c r="B22" s="23">
        <v>0</v>
      </c>
      <c r="C22" s="111">
        <f>[1]Summary!E22</f>
        <v>0</v>
      </c>
      <c r="D22" s="23">
        <v>200</v>
      </c>
      <c r="E22" s="24">
        <v>200</v>
      </c>
      <c r="F22" s="4"/>
      <c r="G22" s="5"/>
    </row>
    <row r="23" spans="1:7" x14ac:dyDescent="0.3">
      <c r="A23" s="22" t="s">
        <v>31</v>
      </c>
      <c r="B23" s="23">
        <v>10</v>
      </c>
      <c r="C23" s="111">
        <v>0</v>
      </c>
      <c r="D23" s="23">
        <v>350</v>
      </c>
      <c r="E23" s="24">
        <v>350</v>
      </c>
      <c r="F23" s="4"/>
      <c r="G23" s="5"/>
    </row>
    <row r="24" spans="1:7" x14ac:dyDescent="0.3">
      <c r="A24" s="22" t="s">
        <v>32</v>
      </c>
      <c r="B24" s="23">
        <v>312</v>
      </c>
      <c r="C24" s="111">
        <f>[1]Summary!E25</f>
        <v>324.44</v>
      </c>
      <c r="D24" s="23">
        <v>350</v>
      </c>
      <c r="E24" s="24">
        <v>350</v>
      </c>
      <c r="F24" s="4" t="s">
        <v>27</v>
      </c>
      <c r="G24" s="37"/>
    </row>
    <row r="25" spans="1:7" x14ac:dyDescent="0.3">
      <c r="A25" s="22" t="s">
        <v>33</v>
      </c>
      <c r="B25" s="23">
        <v>95</v>
      </c>
      <c r="C25" s="111">
        <f>[1]Summary!E26</f>
        <v>0</v>
      </c>
      <c r="D25" s="23">
        <v>180</v>
      </c>
      <c r="E25" s="24">
        <v>180</v>
      </c>
      <c r="F25" s="4" t="s">
        <v>27</v>
      </c>
      <c r="G25" s="38"/>
    </row>
    <row r="26" spans="1:7" x14ac:dyDescent="0.3">
      <c r="A26" s="22" t="s">
        <v>34</v>
      </c>
      <c r="B26" s="23">
        <v>105</v>
      </c>
      <c r="C26" s="111">
        <f>[1]Summary!E27</f>
        <v>0</v>
      </c>
      <c r="D26" s="23">
        <v>150</v>
      </c>
      <c r="E26" s="24">
        <v>150</v>
      </c>
      <c r="F26" s="4" t="s">
        <v>27</v>
      </c>
      <c r="G26" s="37"/>
    </row>
    <row r="27" spans="1:7" x14ac:dyDescent="0.3">
      <c r="A27" s="22" t="s">
        <v>35</v>
      </c>
      <c r="B27" s="23">
        <v>229</v>
      </c>
      <c r="C27" s="111">
        <f>[1]Summary!E28</f>
        <v>176.39</v>
      </c>
      <c r="D27" s="23">
        <v>250</v>
      </c>
      <c r="E27" s="24">
        <v>250</v>
      </c>
      <c r="F27" s="4"/>
      <c r="G27" s="5"/>
    </row>
    <row r="28" spans="1:7" x14ac:dyDescent="0.3">
      <c r="A28" s="22" t="s">
        <v>36</v>
      </c>
      <c r="B28" s="23">
        <v>0</v>
      </c>
      <c r="C28" s="111">
        <f>[1]Summary!E29</f>
        <v>0</v>
      </c>
      <c r="D28" s="23">
        <v>1000</v>
      </c>
      <c r="E28" s="24">
        <v>1000</v>
      </c>
      <c r="F28" s="4" t="s">
        <v>27</v>
      </c>
      <c r="G28" s="39" t="s">
        <v>37</v>
      </c>
    </row>
    <row r="29" spans="1:7" x14ac:dyDescent="0.3">
      <c r="A29" s="22" t="s">
        <v>38</v>
      </c>
      <c r="B29" s="23">
        <v>252</v>
      </c>
      <c r="C29" s="111">
        <f>[1]Summary!E30</f>
        <v>0</v>
      </c>
      <c r="D29" s="23">
        <v>150</v>
      </c>
      <c r="E29" s="24">
        <v>150</v>
      </c>
      <c r="F29" s="4"/>
      <c r="G29" s="12"/>
    </row>
    <row r="30" spans="1:7" x14ac:dyDescent="0.3">
      <c r="A30" s="22" t="s">
        <v>39</v>
      </c>
      <c r="B30" s="23">
        <v>0</v>
      </c>
      <c r="C30" s="111">
        <f>[1]Summary!E31</f>
        <v>0</v>
      </c>
      <c r="D30" s="23">
        <v>250</v>
      </c>
      <c r="E30" s="24">
        <v>250</v>
      </c>
      <c r="F30" s="4"/>
      <c r="G30" s="12"/>
    </row>
    <row r="31" spans="1:7" x14ac:dyDescent="0.3">
      <c r="A31" s="22" t="s">
        <v>40</v>
      </c>
      <c r="B31" s="23">
        <v>0</v>
      </c>
      <c r="C31" s="111">
        <f>[1]Summary!E32</f>
        <v>889.22</v>
      </c>
      <c r="D31" s="23">
        <v>750</v>
      </c>
      <c r="E31" s="24">
        <v>750</v>
      </c>
      <c r="F31" s="4"/>
      <c r="G31" s="12" t="s">
        <v>41</v>
      </c>
    </row>
    <row r="32" spans="1:7" x14ac:dyDescent="0.3">
      <c r="A32" s="22" t="s">
        <v>42</v>
      </c>
      <c r="B32" s="23">
        <v>0</v>
      </c>
      <c r="C32" s="111"/>
      <c r="D32" s="23">
        <v>2000</v>
      </c>
      <c r="E32" s="24">
        <v>2000</v>
      </c>
      <c r="F32" s="4"/>
      <c r="G32" s="12" t="s">
        <v>18</v>
      </c>
    </row>
    <row r="33" spans="1:7" x14ac:dyDescent="0.3">
      <c r="A33" s="22" t="s">
        <v>43</v>
      </c>
      <c r="B33" s="23">
        <v>0</v>
      </c>
      <c r="C33" s="111">
        <f>[1]Summary!E33</f>
        <v>0</v>
      </c>
      <c r="D33" s="23">
        <v>500</v>
      </c>
      <c r="E33" s="24">
        <v>500</v>
      </c>
      <c r="F33" s="4"/>
      <c r="G33" s="5"/>
    </row>
    <row r="34" spans="1:7" x14ac:dyDescent="0.3">
      <c r="A34" s="22" t="s">
        <v>44</v>
      </c>
      <c r="B34" s="23">
        <v>540</v>
      </c>
      <c r="C34" s="111">
        <f>[1]Summary!E35</f>
        <v>100</v>
      </c>
      <c r="D34" s="23">
        <v>800</v>
      </c>
      <c r="E34" s="24">
        <v>800</v>
      </c>
      <c r="F34" s="4"/>
      <c r="G34" s="12" t="s">
        <v>45</v>
      </c>
    </row>
    <row r="35" spans="1:7" x14ac:dyDescent="0.3">
      <c r="A35" s="22" t="s">
        <v>46</v>
      </c>
      <c r="B35" s="23">
        <v>111</v>
      </c>
      <c r="C35" s="111">
        <f>[1]Summary!E36</f>
        <v>142.4</v>
      </c>
      <c r="D35" s="23">
        <v>-100</v>
      </c>
      <c r="E35" s="24">
        <v>-100</v>
      </c>
      <c r="F35" s="4"/>
      <c r="G35" s="5"/>
    </row>
    <row r="36" spans="1:7" x14ac:dyDescent="0.3">
      <c r="A36" s="26" t="s">
        <v>47</v>
      </c>
      <c r="B36" s="23">
        <v>0</v>
      </c>
      <c r="C36" s="112">
        <f>[1]Summary!E37</f>
        <v>0</v>
      </c>
      <c r="D36" s="27">
        <v>20</v>
      </c>
      <c r="E36" s="40">
        <v>20</v>
      </c>
      <c r="F36" s="4"/>
      <c r="G36" s="5"/>
    </row>
    <row r="37" spans="1:7" x14ac:dyDescent="0.3">
      <c r="A37" s="29" t="s">
        <v>24</v>
      </c>
      <c r="B37" s="30">
        <f>SUM(B20:B36)</f>
        <v>4417</v>
      </c>
      <c r="C37" s="113">
        <f>SUM(C20:C36)</f>
        <v>2292.5400000000004</v>
      </c>
      <c r="D37" s="30">
        <f>SUM(D20:D36)</f>
        <v>10950</v>
      </c>
      <c r="E37" s="41">
        <f>SUM(E20:E36)</f>
        <v>10950</v>
      </c>
      <c r="F37" s="4"/>
      <c r="G37" s="5"/>
    </row>
    <row r="38" spans="1:7" x14ac:dyDescent="0.3">
      <c r="A38" s="31"/>
      <c r="B38" s="42"/>
      <c r="C38" s="114"/>
      <c r="D38" s="43"/>
      <c r="E38" s="35"/>
      <c r="F38" s="4"/>
      <c r="G38" s="5"/>
    </row>
    <row r="39" spans="1:7" x14ac:dyDescent="0.3">
      <c r="A39" s="44" t="s">
        <v>48</v>
      </c>
      <c r="B39" s="30">
        <f>B15-B37</f>
        <v>4721</v>
      </c>
      <c r="C39" s="113">
        <f>C15-C37</f>
        <v>3177.5499999999997</v>
      </c>
      <c r="D39" s="30">
        <f>D15-D37</f>
        <v>-4618</v>
      </c>
      <c r="E39" s="41">
        <f>E15-E37</f>
        <v>-4928</v>
      </c>
      <c r="F39" s="4"/>
      <c r="G39" s="5"/>
    </row>
    <row r="40" spans="1:7" x14ac:dyDescent="0.3">
      <c r="A40" s="31"/>
      <c r="B40" s="42"/>
      <c r="C40" s="114"/>
      <c r="D40" s="45"/>
      <c r="E40" s="35"/>
      <c r="F40" s="4"/>
      <c r="G40" s="5"/>
    </row>
    <row r="41" spans="1:7" x14ac:dyDescent="0.3">
      <c r="A41" s="46" t="s">
        <v>49</v>
      </c>
      <c r="B41" s="47">
        <v>7735</v>
      </c>
      <c r="C41" s="115">
        <v>12455</v>
      </c>
      <c r="D41" s="23">
        <v>12455</v>
      </c>
      <c r="E41" s="48">
        <v>9000</v>
      </c>
      <c r="F41" s="4"/>
      <c r="G41" s="5"/>
    </row>
    <row r="42" spans="1:7" x14ac:dyDescent="0.3">
      <c r="A42" s="22" t="s">
        <v>50</v>
      </c>
      <c r="B42" s="23">
        <v>4720</v>
      </c>
      <c r="C42" s="116">
        <v>3178</v>
      </c>
      <c r="D42" s="23">
        <f>D39</f>
        <v>-4618</v>
      </c>
      <c r="E42" s="24">
        <v>-4928</v>
      </c>
      <c r="F42" s="4"/>
      <c r="G42" s="5"/>
    </row>
    <row r="43" spans="1:7" ht="15" thickBot="1" x14ac:dyDescent="0.35">
      <c r="A43" s="50" t="s">
        <v>51</v>
      </c>
      <c r="B43" s="51">
        <v>12455</v>
      </c>
      <c r="C43" s="117">
        <f>SUM(C41:C42)</f>
        <v>15633</v>
      </c>
      <c r="D43" s="51">
        <v>7837</v>
      </c>
      <c r="E43" s="52">
        <f>SUM(E41:E42)</f>
        <v>4072</v>
      </c>
      <c r="F43" s="4"/>
      <c r="G43" s="5"/>
    </row>
    <row r="44" spans="1:7" x14ac:dyDescent="0.3">
      <c r="A44" s="53"/>
      <c r="B44" s="54"/>
      <c r="C44" s="49"/>
      <c r="D44" s="55"/>
      <c r="E44" s="56"/>
      <c r="F44" s="57"/>
      <c r="G44" s="5"/>
    </row>
    <row r="45" spans="1:7" x14ac:dyDescent="0.3">
      <c r="A45" s="58" t="s">
        <v>52</v>
      </c>
      <c r="B45" s="23">
        <v>-7257</v>
      </c>
      <c r="C45" s="49">
        <v>-7257</v>
      </c>
      <c r="D45" s="59">
        <v>0</v>
      </c>
      <c r="E45" s="60"/>
      <c r="F45" s="61"/>
      <c r="G45" s="5"/>
    </row>
    <row r="46" spans="1:7" x14ac:dyDescent="0.3">
      <c r="A46" s="58" t="s">
        <v>53</v>
      </c>
      <c r="B46" s="23"/>
      <c r="C46" s="49"/>
      <c r="D46" s="59"/>
      <c r="E46" s="60"/>
      <c r="F46" s="61"/>
      <c r="G46" s="5"/>
    </row>
    <row r="47" spans="1:7" x14ac:dyDescent="0.3">
      <c r="A47" s="58" t="s">
        <v>54</v>
      </c>
      <c r="B47" s="23"/>
      <c r="C47" s="49"/>
      <c r="D47" s="59"/>
      <c r="E47" s="60"/>
      <c r="F47" s="61"/>
      <c r="G47" s="5"/>
    </row>
    <row r="48" spans="1:7" x14ac:dyDescent="0.3">
      <c r="A48" s="58" t="s">
        <v>55</v>
      </c>
      <c r="B48" s="23"/>
      <c r="C48" s="49"/>
      <c r="D48" s="59"/>
      <c r="E48" s="60"/>
      <c r="F48" s="61"/>
      <c r="G48" s="5"/>
    </row>
    <row r="49" spans="1:7" x14ac:dyDescent="0.3">
      <c r="A49" s="58" t="s">
        <v>56</v>
      </c>
      <c r="B49" s="23"/>
      <c r="C49" s="49"/>
      <c r="D49" s="59"/>
      <c r="E49" s="60"/>
      <c r="F49" s="61"/>
      <c r="G49" s="5"/>
    </row>
    <row r="50" spans="1:7" x14ac:dyDescent="0.3">
      <c r="A50" s="58" t="s">
        <v>57</v>
      </c>
      <c r="B50" s="23"/>
      <c r="C50" s="49"/>
      <c r="D50" s="59"/>
      <c r="E50" s="60"/>
      <c r="F50" s="61"/>
      <c r="G50" s="5"/>
    </row>
    <row r="51" spans="1:7" x14ac:dyDescent="0.3">
      <c r="A51" s="58" t="s">
        <v>58</v>
      </c>
      <c r="B51" s="23"/>
      <c r="C51" s="49"/>
      <c r="D51" s="59"/>
      <c r="E51" s="60"/>
      <c r="F51" s="61"/>
      <c r="G51" s="5"/>
    </row>
    <row r="52" spans="1:7" x14ac:dyDescent="0.3">
      <c r="A52" s="58" t="s">
        <v>59</v>
      </c>
      <c r="B52" s="23"/>
      <c r="C52" s="49"/>
      <c r="D52" s="59"/>
      <c r="E52" s="60"/>
      <c r="F52" s="61"/>
      <c r="G52" s="5"/>
    </row>
    <row r="53" spans="1:7" ht="15" thickBot="1" x14ac:dyDescent="0.35">
      <c r="A53" s="62" t="s">
        <v>60</v>
      </c>
      <c r="B53" s="51">
        <v>5198</v>
      </c>
      <c r="C53" s="63">
        <v>8376</v>
      </c>
      <c r="D53" s="64">
        <v>7837</v>
      </c>
      <c r="E53" s="65"/>
      <c r="F53" s="61"/>
      <c r="G53" s="12" t="s">
        <v>61</v>
      </c>
    </row>
    <row r="54" spans="1:7" x14ac:dyDescent="0.3">
      <c r="A54" s="66"/>
      <c r="B54" s="67"/>
      <c r="C54" s="67"/>
      <c r="D54" s="67"/>
      <c r="E54" s="67"/>
      <c r="F54" s="4"/>
      <c r="G54" s="5"/>
    </row>
    <row r="55" spans="1:7" x14ac:dyDescent="0.3">
      <c r="A55" s="66" t="s">
        <v>62</v>
      </c>
      <c r="B55" s="67"/>
      <c r="C55" s="67"/>
      <c r="D55" s="67"/>
      <c r="E55" s="67"/>
      <c r="F55" s="4"/>
      <c r="G55" s="5"/>
    </row>
    <row r="56" spans="1:7" x14ac:dyDescent="0.3">
      <c r="A56" s="68" t="s">
        <v>4</v>
      </c>
      <c r="B56" s="69"/>
      <c r="C56" s="69"/>
      <c r="D56" s="69"/>
      <c r="E56" s="69"/>
      <c r="F56" s="4"/>
      <c r="G56" s="5"/>
    </row>
    <row r="57" spans="1:7" x14ac:dyDescent="0.3">
      <c r="A57" s="68" t="s">
        <v>63</v>
      </c>
      <c r="B57" s="68"/>
      <c r="C57" s="68"/>
      <c r="D57" s="68"/>
      <c r="E57" s="69"/>
      <c r="F57" s="4"/>
      <c r="G57" s="5"/>
    </row>
    <row r="58" spans="1:7" x14ac:dyDescent="0.3">
      <c r="A58" s="68" t="s">
        <v>64</v>
      </c>
      <c r="B58" s="68"/>
      <c r="C58" s="68"/>
      <c r="D58" s="68"/>
      <c r="E58" s="69"/>
      <c r="F58" s="4"/>
      <c r="G58" s="5"/>
    </row>
    <row r="59" spans="1:7" x14ac:dyDescent="0.3">
      <c r="A59" s="68" t="s">
        <v>65</v>
      </c>
      <c r="B59" s="68"/>
      <c r="C59" s="68"/>
      <c r="D59" s="68"/>
      <c r="E59" s="69"/>
      <c r="F59" s="4"/>
      <c r="G59" s="5"/>
    </row>
    <row r="60" spans="1:7" x14ac:dyDescent="0.3">
      <c r="A60" s="70" t="s">
        <v>66</v>
      </c>
      <c r="B60" s="71"/>
      <c r="C60" s="72"/>
      <c r="D60" s="72"/>
      <c r="E60" s="72"/>
      <c r="F60" s="73"/>
      <c r="G60" s="74"/>
    </row>
    <row r="61" spans="1:7" x14ac:dyDescent="0.3">
      <c r="A61" s="75" t="s">
        <v>67</v>
      </c>
      <c r="B61" s="71"/>
      <c r="C61" s="72"/>
      <c r="D61" s="72"/>
      <c r="E61" s="72"/>
      <c r="F61" s="73"/>
      <c r="G61" s="74"/>
    </row>
    <row r="62" spans="1:7" x14ac:dyDescent="0.3">
      <c r="A62" s="75" t="s">
        <v>68</v>
      </c>
      <c r="B62" s="71"/>
      <c r="C62" s="76"/>
      <c r="D62" s="76"/>
      <c r="E62" s="76"/>
      <c r="F62" s="73"/>
      <c r="G62" s="74"/>
    </row>
    <row r="63" spans="1:7" x14ac:dyDescent="0.3">
      <c r="A63" s="75" t="s">
        <v>69</v>
      </c>
      <c r="B63" s="71"/>
      <c r="C63" s="76"/>
      <c r="D63" s="76"/>
      <c r="E63" s="76"/>
      <c r="F63" s="73"/>
      <c r="G63" s="74"/>
    </row>
    <row r="64" spans="1:7" x14ac:dyDescent="0.3">
      <c r="A64" s="77"/>
      <c r="B64" s="78"/>
      <c r="C64" s="79"/>
      <c r="D64" s="80"/>
      <c r="E64" s="4"/>
      <c r="F64" s="5"/>
      <c r="G64" s="77"/>
    </row>
    <row r="65" spans="1:7" x14ac:dyDescent="0.3">
      <c r="A65" s="77" t="s">
        <v>70</v>
      </c>
      <c r="B65" s="57" t="s">
        <v>71</v>
      </c>
      <c r="C65" s="81"/>
      <c r="D65" s="12"/>
      <c r="E65" s="82"/>
      <c r="F65" s="5"/>
      <c r="G65" s="77"/>
    </row>
    <row r="66" spans="1:7" x14ac:dyDescent="0.3">
      <c r="A66" s="77"/>
      <c r="B66" s="57"/>
      <c r="C66" s="81"/>
      <c r="D66" s="12"/>
      <c r="E66" s="82"/>
      <c r="F66" s="5"/>
      <c r="G66" s="77"/>
    </row>
    <row r="67" spans="1:7" x14ac:dyDescent="0.3">
      <c r="A67" s="77"/>
      <c r="B67" s="83"/>
      <c r="C67" s="81"/>
      <c r="D67" s="12"/>
      <c r="E67" s="82"/>
      <c r="F67" s="5"/>
      <c r="G67" s="77"/>
    </row>
    <row r="68" spans="1:7" x14ac:dyDescent="0.3">
      <c r="A68" s="77" t="s">
        <v>72</v>
      </c>
      <c r="B68" s="83" t="s">
        <v>73</v>
      </c>
      <c r="C68" s="81"/>
      <c r="D68" s="5"/>
      <c r="E68" s="4"/>
      <c r="F68" s="5"/>
      <c r="G68" s="77"/>
    </row>
    <row r="69" spans="1:7" x14ac:dyDescent="0.3">
      <c r="A69" s="77"/>
      <c r="B69" s="78"/>
      <c r="C69" s="81"/>
      <c r="D69" s="5"/>
      <c r="E69" s="83"/>
      <c r="F69" s="4"/>
      <c r="G69" s="5"/>
    </row>
  </sheetData>
  <pageMargins left="0.70866141732283472" right="0.70866141732283472" top="0.74803149606299213" bottom="0.74803149606299213" header="0.31496062992125984" footer="0.31496062992125984"/>
  <pageSetup paperSize="9" scale="73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5" workbookViewId="0">
      <selection sqref="A1:H33"/>
    </sheetView>
  </sheetViews>
  <sheetFormatPr defaultRowHeight="14.4" x14ac:dyDescent="0.3"/>
  <cols>
    <col min="7" max="7" width="11.44140625" bestFit="1" customWidth="1"/>
  </cols>
  <sheetData>
    <row r="1" spans="1:8" ht="20.399999999999999" x14ac:dyDescent="0.35">
      <c r="A1" s="84" t="s">
        <v>74</v>
      </c>
      <c r="B1" s="84"/>
      <c r="C1" s="84"/>
      <c r="D1" s="84"/>
      <c r="E1" s="84"/>
      <c r="F1" s="84"/>
      <c r="G1" s="84"/>
      <c r="H1" s="84"/>
    </row>
    <row r="2" spans="1:8" x14ac:dyDescent="0.3">
      <c r="A2" s="85"/>
      <c r="B2" s="86"/>
      <c r="C2" s="86"/>
      <c r="D2" s="86"/>
      <c r="E2" s="85"/>
      <c r="F2" s="85"/>
      <c r="G2" s="87"/>
      <c r="H2" s="85"/>
    </row>
    <row r="3" spans="1:8" ht="17.399999999999999" x14ac:dyDescent="0.3">
      <c r="A3" s="88" t="s">
        <v>75</v>
      </c>
      <c r="B3" s="88"/>
      <c r="C3" s="88"/>
      <c r="D3" s="88"/>
      <c r="E3" s="88"/>
      <c r="F3" s="88"/>
      <c r="G3" s="88"/>
      <c r="H3" s="88"/>
    </row>
    <row r="4" spans="1:8" x14ac:dyDescent="0.3">
      <c r="A4" s="85"/>
      <c r="B4" s="86"/>
      <c r="C4" s="86"/>
      <c r="D4" s="86"/>
      <c r="E4" s="85"/>
      <c r="F4" s="85"/>
      <c r="G4" s="87"/>
      <c r="H4" s="85"/>
    </row>
    <row r="5" spans="1:8" x14ac:dyDescent="0.3">
      <c r="A5" s="85" t="s">
        <v>76</v>
      </c>
      <c r="B5" s="86"/>
      <c r="C5" s="86"/>
      <c r="D5" s="86"/>
      <c r="E5" s="85"/>
      <c r="F5" s="85"/>
      <c r="G5" s="89">
        <v>12455.5</v>
      </c>
      <c r="H5" s="85"/>
    </row>
    <row r="6" spans="1:8" x14ac:dyDescent="0.3">
      <c r="A6" s="85"/>
      <c r="B6" s="86"/>
      <c r="C6" s="86"/>
      <c r="D6" s="86"/>
      <c r="E6" s="85"/>
      <c r="F6" s="85"/>
      <c r="G6" s="89"/>
      <c r="H6" s="85"/>
    </row>
    <row r="7" spans="1:8" x14ac:dyDescent="0.3">
      <c r="A7" s="85"/>
      <c r="B7" s="86" t="s">
        <v>77</v>
      </c>
      <c r="C7" s="86"/>
      <c r="D7" s="86"/>
      <c r="E7" s="85"/>
      <c r="F7" s="85"/>
      <c r="G7" s="89">
        <v>5470.09</v>
      </c>
      <c r="H7" s="85"/>
    </row>
    <row r="8" spans="1:8" x14ac:dyDescent="0.3">
      <c r="A8" s="85"/>
      <c r="B8" s="86"/>
      <c r="C8" s="86"/>
      <c r="D8" s="86"/>
      <c r="E8" s="85"/>
      <c r="F8" s="85"/>
      <c r="G8" s="89"/>
      <c r="H8" s="85"/>
    </row>
    <row r="9" spans="1:8" x14ac:dyDescent="0.3">
      <c r="A9" s="85"/>
      <c r="B9" s="86" t="s">
        <v>78</v>
      </c>
      <c r="C9" s="86"/>
      <c r="D9" s="86"/>
      <c r="E9" s="85"/>
      <c r="F9" s="85"/>
      <c r="G9" s="89">
        <v>-2292.54</v>
      </c>
      <c r="H9" s="85"/>
    </row>
    <row r="10" spans="1:8" x14ac:dyDescent="0.3">
      <c r="A10" s="85"/>
      <c r="B10" s="86"/>
      <c r="C10" s="86"/>
      <c r="D10" s="86"/>
      <c r="E10" s="85"/>
      <c r="F10" s="85"/>
      <c r="G10" s="89"/>
      <c r="H10" s="85"/>
    </row>
    <row r="11" spans="1:8" ht="15" thickBot="1" x14ac:dyDescent="0.35">
      <c r="A11" s="85" t="s">
        <v>79</v>
      </c>
      <c r="B11" s="86"/>
      <c r="C11" s="86"/>
      <c r="D11" s="86"/>
      <c r="E11" s="85"/>
      <c r="F11" s="85"/>
      <c r="G11" s="90">
        <f>SUM(G5:G9)</f>
        <v>15633.05</v>
      </c>
      <c r="H11" s="85"/>
    </row>
    <row r="12" spans="1:8" ht="15" thickTop="1" x14ac:dyDescent="0.3">
      <c r="A12" s="85"/>
      <c r="B12" s="86"/>
      <c r="C12" s="86"/>
      <c r="D12" s="86"/>
      <c r="E12" s="85"/>
      <c r="F12" s="85"/>
      <c r="G12" s="87"/>
      <c r="H12" s="85"/>
    </row>
    <row r="13" spans="1:8" x14ac:dyDescent="0.3">
      <c r="A13" s="85"/>
      <c r="B13" s="86"/>
      <c r="C13" s="86"/>
      <c r="D13" s="86"/>
      <c r="E13" s="85"/>
      <c r="F13" s="85"/>
      <c r="G13" s="87"/>
      <c r="H13" s="85"/>
    </row>
    <row r="14" spans="1:8" x14ac:dyDescent="0.3">
      <c r="A14" s="85" t="s">
        <v>80</v>
      </c>
      <c r="B14" s="86"/>
      <c r="C14" s="86"/>
      <c r="D14" s="86"/>
      <c r="E14" s="85"/>
      <c r="F14" s="85"/>
      <c r="G14" s="87"/>
      <c r="H14" s="85"/>
    </row>
    <row r="15" spans="1:8" x14ac:dyDescent="0.3">
      <c r="A15" s="91" t="s">
        <v>81</v>
      </c>
      <c r="B15" s="85"/>
      <c r="C15" s="85"/>
      <c r="D15" s="85"/>
      <c r="E15" s="92" t="s">
        <v>82</v>
      </c>
      <c r="F15" s="93">
        <v>6</v>
      </c>
      <c r="G15" s="89">
        <v>13239.11</v>
      </c>
      <c r="H15" s="85"/>
    </row>
    <row r="16" spans="1:8" x14ac:dyDescent="0.3">
      <c r="A16" s="85" t="s">
        <v>83</v>
      </c>
      <c r="B16" s="85"/>
      <c r="C16" s="85"/>
      <c r="D16" s="85"/>
      <c r="E16" s="92" t="s">
        <v>82</v>
      </c>
      <c r="F16" s="94">
        <v>59</v>
      </c>
      <c r="G16" s="89">
        <v>3433.98</v>
      </c>
      <c r="H16" s="85"/>
    </row>
    <row r="17" spans="1:8" x14ac:dyDescent="0.3">
      <c r="A17" s="85"/>
      <c r="B17" s="85"/>
      <c r="C17" s="85"/>
      <c r="D17" s="85"/>
      <c r="E17" s="85"/>
      <c r="F17" s="85"/>
      <c r="G17" s="87"/>
      <c r="H17" s="85"/>
    </row>
    <row r="18" spans="1:8" x14ac:dyDescent="0.3">
      <c r="A18" s="85" t="s">
        <v>84</v>
      </c>
      <c r="B18" s="85"/>
      <c r="C18" s="85"/>
      <c r="D18" s="85"/>
      <c r="E18" s="85"/>
      <c r="F18" s="85"/>
      <c r="G18" s="89">
        <v>-1040.04</v>
      </c>
      <c r="H18" s="85"/>
    </row>
    <row r="19" spans="1:8" x14ac:dyDescent="0.3">
      <c r="A19" s="85"/>
      <c r="B19" s="85"/>
      <c r="C19" s="85"/>
      <c r="D19" s="85"/>
      <c r="E19" s="85"/>
      <c r="F19" s="85"/>
      <c r="G19" s="87"/>
      <c r="H19" s="85"/>
    </row>
    <row r="20" spans="1:8" x14ac:dyDescent="0.3">
      <c r="A20" s="85" t="s">
        <v>85</v>
      </c>
      <c r="B20" s="85"/>
      <c r="C20" s="85"/>
      <c r="D20" s="85"/>
      <c r="E20" s="85"/>
      <c r="F20" s="85"/>
      <c r="G20" s="89">
        <v>0</v>
      </c>
      <c r="H20" s="85"/>
    </row>
    <row r="21" spans="1:8" x14ac:dyDescent="0.3">
      <c r="A21" s="85"/>
      <c r="B21" s="85"/>
      <c r="C21" s="85"/>
      <c r="D21" s="85"/>
      <c r="E21" s="85"/>
      <c r="F21" s="85"/>
      <c r="G21" s="95"/>
      <c r="H21" s="85"/>
    </row>
    <row r="22" spans="1:8" ht="15" thickBot="1" x14ac:dyDescent="0.35">
      <c r="A22" s="85" t="s">
        <v>86</v>
      </c>
      <c r="B22" s="85"/>
      <c r="C22" s="85"/>
      <c r="D22" s="85"/>
      <c r="E22" s="85"/>
      <c r="F22" s="85"/>
      <c r="G22" s="90">
        <f>SUM(G15:G21)</f>
        <v>15633.05</v>
      </c>
      <c r="H22" s="85"/>
    </row>
    <row r="23" spans="1:8" ht="15" thickTop="1" x14ac:dyDescent="0.3">
      <c r="A23" s="85"/>
      <c r="B23" s="85"/>
      <c r="C23" s="85"/>
      <c r="D23" s="85"/>
      <c r="E23" s="85"/>
      <c r="F23" s="85"/>
      <c r="G23" s="87"/>
      <c r="H23" s="85"/>
    </row>
    <row r="24" spans="1:8" x14ac:dyDescent="0.3">
      <c r="A24" s="85"/>
      <c r="B24" s="96"/>
      <c r="C24" s="97"/>
      <c r="D24" s="97"/>
      <c r="E24" s="98"/>
      <c r="F24" s="85"/>
      <c r="G24" s="87"/>
      <c r="H24" s="85"/>
    </row>
    <row r="25" spans="1:8" x14ac:dyDescent="0.3">
      <c r="A25" s="85"/>
      <c r="B25" s="99"/>
      <c r="C25" s="100"/>
      <c r="D25" s="101"/>
      <c r="E25" s="102"/>
      <c r="F25" s="85"/>
      <c r="G25" s="87"/>
      <c r="H25" s="85"/>
    </row>
    <row r="26" spans="1:8" x14ac:dyDescent="0.3">
      <c r="A26" s="85"/>
      <c r="B26" s="85"/>
      <c r="C26" s="85"/>
      <c r="D26" s="85"/>
      <c r="E26" s="85" t="s">
        <v>87</v>
      </c>
      <c r="F26" s="85"/>
      <c r="G26" s="87"/>
      <c r="H26" s="85"/>
    </row>
    <row r="28" spans="1:8" x14ac:dyDescent="0.3">
      <c r="B28" s="103"/>
      <c r="C28" s="104"/>
      <c r="D28" s="104"/>
      <c r="E28" s="105"/>
    </row>
    <row r="29" spans="1:8" x14ac:dyDescent="0.3">
      <c r="B29" s="106"/>
      <c r="C29" s="100"/>
      <c r="D29" s="100"/>
      <c r="E29" s="107"/>
    </row>
    <row r="30" spans="1:8" x14ac:dyDescent="0.3">
      <c r="E30" s="85" t="s">
        <v>88</v>
      </c>
    </row>
    <row r="32" spans="1:8" x14ac:dyDescent="0.3">
      <c r="A32" s="108" t="s">
        <v>89</v>
      </c>
    </row>
    <row r="33" spans="1:1" x14ac:dyDescent="0.3">
      <c r="A33" s="108" t="s">
        <v>72</v>
      </c>
    </row>
  </sheetData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Accounts</vt:lpstr>
      <vt:lpstr>Bank Rec</vt:lpstr>
      <vt:lpstr>Accounts!Print_Area</vt:lpstr>
      <vt:lpstr>'Bank Rec'!Print_Area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mcbri</dc:creator>
  <cp:lastModifiedBy>In The Saddle - Olwen Law</cp:lastModifiedBy>
  <cp:lastPrinted>2018-07-24T17:00:24Z</cp:lastPrinted>
  <dcterms:created xsi:type="dcterms:W3CDTF">2018-07-24T16:54:24Z</dcterms:created>
  <dcterms:modified xsi:type="dcterms:W3CDTF">2018-09-20T20:18:18Z</dcterms:modified>
</cp:coreProperties>
</file>